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workbookProtection workbookAlgorithmName="SHA-512" workbookHashValue="MfPCrVFD34ApFtzxuul9avOJU5BMbjD0EboY/ju7Ntz6uiqJ71FHQpO/hog+JvofOPah27S1PjABUiL3nW1EIA==" workbookSaltValue="cw+G05HhA+Scm5fFTePmog==" workbookSpinCount="100000" lockStructure="1"/>
  <bookViews>
    <workbookView xWindow="-120" yWindow="-120" windowWidth="19410" windowHeight="11010"/>
  </bookViews>
  <sheets>
    <sheet name="Калькулятор" sheetId="8" r:id="rId1"/>
    <sheet name="d" sheetId="10" state="hidden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8" l="1"/>
  <c r="F31" i="8"/>
  <c r="C22" i="8" l="1"/>
</calcChain>
</file>

<file path=xl/sharedStrings.xml><?xml version="1.0" encoding="utf-8"?>
<sst xmlns="http://schemas.openxmlformats.org/spreadsheetml/2006/main" count="114" uniqueCount="77">
  <si>
    <t>Выпуск</t>
  </si>
  <si>
    <t>Нет</t>
  </si>
  <si>
    <t>Объем эмиссии</t>
  </si>
  <si>
    <t>Текст</t>
  </si>
  <si>
    <t>Диапазон процентной ставки</t>
  </si>
  <si>
    <t>Калькулятор</t>
  </si>
  <si>
    <t>Объем эмиссии (млн руб.)</t>
  </si>
  <si>
    <t>Срок обращения (дней)</t>
  </si>
  <si>
    <t>Рейтинг (от 0 до 12)</t>
  </si>
  <si>
    <t>Дамии:</t>
  </si>
  <si>
    <t xml:space="preserve">   Первый выпуск</t>
  </si>
  <si>
    <t xml:space="preserve">   Биржевые/коммерческие</t>
  </si>
  <si>
    <t>C</t>
  </si>
  <si>
    <t>time</t>
  </si>
  <si>
    <t>em</t>
  </si>
  <si>
    <t>rate</t>
  </si>
  <si>
    <t>gov</t>
  </si>
  <si>
    <t>first</t>
  </si>
  <si>
    <t>b</t>
  </si>
  <si>
    <t>Первый выпуск = 1, Второй и более = 0</t>
  </si>
  <si>
    <t>Комментарии</t>
  </si>
  <si>
    <t>Ставка купона (%)</t>
  </si>
  <si>
    <t>Доходность ОФЗ (%)</t>
  </si>
  <si>
    <t>Таблица перевода</t>
  </si>
  <si>
    <t>AAA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</si>
  <si>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</si>
  <si>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</si>
  <si>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</si>
  <si>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</si>
  <si>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</si>
  <si>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</si>
  <si>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</si>
  <si>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</si>
  <si>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</si>
  <si>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BB+</t>
  </si>
  <si>
    <t>BB</t>
  </si>
  <si>
    <t>BB-</t>
  </si>
  <si>
    <t>B+</t>
  </si>
  <si>
    <t>B</t>
  </si>
  <si>
    <t>B-</t>
  </si>
  <si>
    <t>Кредитный рейтинг</t>
  </si>
  <si>
    <t>Срок обращения</t>
  </si>
  <si>
    <t>Текущая доходность ОФЗ</t>
  </si>
  <si>
    <t>Первый выпуск</t>
  </si>
  <si>
    <t>Пользователь вносит (в днях)</t>
  </si>
  <si>
    <t>Пользователь выбирает (Биржевые/Коммерческие)</t>
  </si>
  <si>
    <t>Пользователь выбирает (Да/Нет)</t>
  </si>
  <si>
    <t>Тип облигаций</t>
  </si>
  <si>
    <t>Да</t>
  </si>
  <si>
    <t>Укажите в днях планируемый срок обращения облигаций</t>
  </si>
  <si>
    <t>Является ли планируемый выпуск первым для Вашей компании?</t>
  </si>
  <si>
    <t>Биржевые</t>
  </si>
  <si>
    <t>Коммерческие</t>
  </si>
  <si>
    <t>Укажите тип планируемых к выпуску облигаций</t>
  </si>
  <si>
    <t>Величина безрисковой ставки (выгружается автоматически)</t>
  </si>
  <si>
    <t>Укажите в рублях планируемый объем эмиссии</t>
  </si>
  <si>
    <t>Содержание</t>
  </si>
  <si>
    <t>Укажите кредитный рейтинг вашей компании</t>
  </si>
  <si>
    <t>Укажите кредитный рейтинг вашей компании.</t>
  </si>
  <si>
    <t>Ниже В- или отсутствует</t>
  </si>
  <si>
    <t>call</t>
  </si>
  <si>
    <t xml:space="preserve">   Наличие оферты (call)</t>
  </si>
  <si>
    <t>Предусматривается ли колл-опцион?</t>
  </si>
  <si>
    <t xml:space="preserve">Наличие call-оферты </t>
  </si>
  <si>
    <t>Call=1, Не call = 0, put - незначимы были</t>
  </si>
  <si>
    <t>Б иржевые = 1, Коммерческие = 0</t>
  </si>
  <si>
    <t>Поля</t>
  </si>
  <si>
    <t>Пользователь вносит (в руб.)</t>
  </si>
  <si>
    <t>Пользователь вносит рейтинг и калькулятор переводит по шкале от 0 до 10</t>
  </si>
  <si>
    <t>Пользователь вносит (в %)</t>
  </si>
  <si>
    <t>Вывод (в %)</t>
  </si>
  <si>
    <t>Коэффициенты</t>
  </si>
  <si>
    <t>Расходы на рамзещение</t>
  </si>
  <si>
    <t>Ориентировочная величина расходов на размещение относительно объема выпуска, %</t>
  </si>
  <si>
    <t>Диапазон процентной ставки с учетом расходов на размещение</t>
  </si>
  <si>
    <t>Предусматривается ли возможность досрочного выкупа/погашения облигаций эмитентом?</t>
  </si>
  <si>
    <t xml:space="preserve">Наличие оферты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</si>
</sst>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4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i/>
      <sz val="11"/>
      <color theme="0" tint="-0.499984740745262"/>
      <name val="Arial"/>
      <family val="2"/>
      <charset val="204"/>
    </font>
    <font>
      <b/>
      <sz val="24"/>
      <color theme="0"/>
      <name val="Arial"/>
      <family val="2"/>
      <charset val="204"/>
    </font>
    <font>
      <b/>
      <sz val="14"/>
      <color theme="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theme="0"/>
      <name val="Arial"/>
      <family val="2"/>
      <charset val="204"/>
    </font>
    <font>
      <i/>
      <sz val="11"/>
      <color theme="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70AA70"/>
        <bgColor indexed="64"/>
      </patternFill>
    </fill>
  </fills>
  <borders count="11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0AA70"/>
      </left>
      <right style="thin">
        <color rgb="FF70AA70"/>
      </right>
      <top style="thin">
        <color rgb="FF70AA70"/>
      </top>
      <bottom style="thin">
        <color rgb="FF70AA7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wrapText="1"/>
    </xf>
    <xf numFmtId="0" fontId="3" fillId="2" borderId="4" xfId="0" applyFont="1" applyFill="1" applyBorder="1"/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2" borderId="5" xfId="0" applyFont="1" applyFill="1" applyBorder="1"/>
    <xf numFmtId="0" fontId="3" fillId="3" borderId="4" xfId="0" applyFont="1" applyFill="1" applyBorder="1"/>
    <xf numFmtId="0" fontId="3" fillId="3" borderId="0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4" fillId="2" borderId="0" xfId="0" applyFont="1" applyFill="1" applyBorder="1" applyAlignment="1">
      <alignment vertical="center" wrapText="1"/>
    </xf>
    <xf numFmtId="0" fontId="3" fillId="2" borderId="1" xfId="0" applyFont="1" applyFill="1" applyBorder="1"/>
    <xf numFmtId="0" fontId="4" fillId="2" borderId="2" xfId="0" applyFont="1" applyFill="1" applyBorder="1" applyAlignment="1">
      <alignment vertic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43" fontId="8" fillId="4" borderId="10" xfId="2" applyFont="1" applyFill="1" applyBorder="1" applyAlignment="1">
      <alignment horizontal="right" vertical="center"/>
    </xf>
    <xf numFmtId="0" fontId="3" fillId="2" borderId="3" xfId="0" applyFont="1" applyFill="1" applyBorder="1"/>
    <xf numFmtId="0" fontId="3" fillId="0" borderId="0" xfId="0" applyFont="1"/>
    <xf numFmtId="2" fontId="3" fillId="0" borderId="0" xfId="0" applyNumberFormat="1" applyFont="1"/>
    <xf numFmtId="0" fontId="6" fillId="2" borderId="0" xfId="0" applyFont="1" applyFill="1" applyBorder="1" applyAlignment="1">
      <alignment vertical="top" wrapText="1"/>
    </xf>
    <xf numFmtId="0" fontId="3" fillId="2" borderId="0" xfId="0" applyFont="1" applyFill="1"/>
    <xf numFmtId="0" fontId="9" fillId="0" borderId="0" xfId="0" applyFont="1" applyFill="1"/>
    <xf numFmtId="0" fontId="10" fillId="0" borderId="0" xfId="0" applyFont="1" applyFill="1"/>
    <xf numFmtId="43" fontId="10" fillId="0" borderId="0" xfId="2" applyFont="1" applyFill="1" applyAlignment="1">
      <alignment vertical="center"/>
    </xf>
    <xf numFmtId="44" fontId="10" fillId="0" borderId="0" xfId="3" applyFont="1" applyFill="1" applyAlignment="1">
      <alignment vertical="center"/>
    </xf>
    <xf numFmtId="0" fontId="9" fillId="0" borderId="0" xfId="0" applyFont="1" applyFill="1" applyAlignment="1">
      <alignment wrapText="1"/>
    </xf>
    <xf numFmtId="0" fontId="11" fillId="0" borderId="0" xfId="0" applyFont="1" applyFill="1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wrapText="1"/>
    </xf>
    <xf numFmtId="0" fontId="9" fillId="0" borderId="0" xfId="0" applyFont="1" applyFill="1" applyBorder="1"/>
    <xf numFmtId="44" fontId="5" fillId="2" borderId="9" xfId="3" applyFont="1" applyFill="1" applyBorder="1" applyAlignment="1" applyProtection="1">
      <alignment vertical="center"/>
      <protection locked="0"/>
    </xf>
    <xf numFmtId="43" fontId="5" fillId="2" borderId="9" xfId="2" applyFont="1" applyFill="1" applyBorder="1" applyAlignment="1" applyProtection="1">
      <alignment horizontal="right" vertical="center" indent="2"/>
      <protection locked="0"/>
    </xf>
    <xf numFmtId="1" fontId="5" fillId="2" borderId="9" xfId="3" applyNumberFormat="1" applyFont="1" applyFill="1" applyBorder="1" applyAlignment="1" applyProtection="1">
      <alignment horizontal="right" vertical="center"/>
      <protection locked="0"/>
    </xf>
    <xf numFmtId="1" fontId="5" fillId="2" borderId="9" xfId="1" applyNumberFormat="1" applyFont="1" applyFill="1" applyBorder="1" applyAlignment="1" applyProtection="1">
      <alignment horizontal="right" vertical="center"/>
      <protection locked="0"/>
    </xf>
    <xf numFmtId="2" fontId="5" fillId="2" borderId="9" xfId="3" applyNumberFormat="1" applyFont="1" applyFill="1" applyBorder="1" applyAlignment="1" applyProtection="1">
      <alignment horizontal="right" vertical="center"/>
      <protection locked="0"/>
    </xf>
    <xf numFmtId="164" fontId="5" fillId="2" borderId="9" xfId="1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0" fillId="0" borderId="0" xfId="0" applyFont="1" applyFill="1"/>
    <xf numFmtId="0" fontId="0" fillId="0" borderId="0" xfId="0" applyFont="1"/>
    <xf numFmtId="0" fontId="9" fillId="0" borderId="0" xfId="0" applyFont="1"/>
    <xf numFmtId="0" fontId="7" fillId="3" borderId="1" xfId="0" applyFont="1" applyFill="1" applyBorder="1" applyAlignment="1">
      <alignment horizontal="left" vertical="center" indent="8"/>
    </xf>
    <xf numFmtId="0" fontId="7" fillId="3" borderId="2" xfId="0" applyFont="1" applyFill="1" applyBorder="1" applyAlignment="1">
      <alignment horizontal="left" vertical="center" indent="8"/>
    </xf>
    <xf numFmtId="0" fontId="2" fillId="3" borderId="2" xfId="0" applyFont="1" applyFill="1" applyBorder="1" applyAlignment="1">
      <alignment horizontal="left" vertical="center" indent="8"/>
    </xf>
    <xf numFmtId="0" fontId="2" fillId="3" borderId="3" xfId="0" applyFont="1" applyFill="1" applyBorder="1" applyAlignment="1">
      <alignment horizontal="left" vertical="center" indent="8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</cellXfs>
  <cellStyles count="4">
    <cellStyle name="Денежный" xfId="3" builtinId="4"/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colors>
    <mruColors>
      <color rgb="FFFFFFFF"/>
      <color rgb="FF70AA70"/>
      <color rgb="FF555555"/>
      <color rgb="FFEE1133"/>
      <color rgb="FFFF5A5A"/>
      <color rgb="FFFFBB44"/>
      <color rgb="FFFFCC88"/>
      <color rgb="FF276EA9"/>
      <color rgb="FFED9E00"/>
      <color rgb="FFC7DA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1322</xdr:colOff>
      <xdr:row>32</xdr:row>
      <xdr:rowOff>206374</xdr:rowOff>
    </xdr:from>
    <xdr:ext cx="5381625" cy="381000"/>
    <xdr:pic>
      <xdr:nvPicPr>
        <xdr:cNvPr id="2" name="Рисунок 1" descr="http://nnov.tpprf.ru/local/templates/tpprf_chamber/images/footer-deco.pn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duotone>
            <a:prstClr val="black"/>
            <a:srgbClr val="FFFFFF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GlowDiffused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72" y="9128124"/>
          <a:ext cx="53816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673366</xdr:colOff>
      <xdr:row>32</xdr:row>
      <xdr:rowOff>195790</xdr:rowOff>
    </xdr:from>
    <xdr:ext cx="3544093" cy="476252"/>
    <xdr:pic>
      <xdr:nvPicPr>
        <xdr:cNvPr id="3" name="Рисунок 2" descr="http://nnov.tpprf.ru/local/templates/tpprf_chamber/images/footer-deco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duotone>
            <a:prstClr val="black"/>
            <a:schemeClr val="bg1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GlowDiffused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34145" b="-25000"/>
        <a:stretch/>
      </xdr:blipFill>
      <xdr:spPr bwMode="auto">
        <a:xfrm>
          <a:off x="5874016" y="9073090"/>
          <a:ext cx="3544093" cy="4762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4"/>
  <sheetViews>
    <sheetView showGridLines="0" tabSelected="1" zoomScale="60" zoomScaleNormal="60" workbookViewId="0">
      <selection activeCell="G4" sqref="G4"/>
    </sheetView>
  </sheetViews>
  <sheetFormatPr defaultRowHeight="15" x14ac:dyDescent="0.25"/>
  <cols>
    <col min="2" max="2" width="5.7109375" style="25" customWidth="1"/>
    <col min="3" max="4" width="28.7109375" style="25" customWidth="1"/>
    <col min="5" max="5" width="5.7109375" style="25" customWidth="1"/>
    <col min="6" max="7" width="28.7109375" style="25" customWidth="1"/>
    <col min="8" max="8" width="5.7109375" style="25" customWidth="1"/>
    <col min="9" max="9" width="12.140625" customWidth="1"/>
  </cols>
  <sheetData>
    <row r="1" spans="2:9" ht="15.75" thickBot="1" x14ac:dyDescent="0.3"/>
    <row r="2" spans="2:9" ht="60" customHeight="1" thickBot="1" x14ac:dyDescent="0.3">
      <c r="B2" s="50" t="s">
        <v>5</v>
      </c>
      <c r="C2" s="51"/>
      <c r="D2" s="51"/>
      <c r="E2" s="51"/>
      <c r="F2" s="52"/>
      <c r="G2" s="52"/>
      <c r="H2" s="53"/>
    </row>
    <row r="3" spans="2:9" ht="15" customHeight="1" x14ac:dyDescent="0.25">
      <c r="B3" s="15"/>
      <c r="C3" s="16"/>
      <c r="D3" s="17"/>
      <c r="E3" s="18"/>
      <c r="F3" s="16"/>
      <c r="G3" s="17"/>
      <c r="H3" s="19"/>
      <c r="I3" s="1"/>
    </row>
    <row r="4" spans="2:9" ht="36" customHeight="1" x14ac:dyDescent="0.25">
      <c r="B4" s="2"/>
      <c r="C4" s="3" t="s">
        <v>2</v>
      </c>
      <c r="D4" s="39">
        <v>10000000</v>
      </c>
      <c r="E4" s="5"/>
      <c r="F4" s="3" t="s">
        <v>43</v>
      </c>
      <c r="G4" s="40" t="s">
        <v>48</v>
      </c>
      <c r="H4" s="6"/>
      <c r="I4" s="1"/>
    </row>
    <row r="5" spans="2:9" ht="15" customHeight="1" x14ac:dyDescent="0.25">
      <c r="B5" s="2"/>
      <c r="C5" s="54" t="s">
        <v>55</v>
      </c>
      <c r="D5" s="54"/>
      <c r="E5" s="4"/>
      <c r="F5" s="54" t="s">
        <v>50</v>
      </c>
      <c r="G5" s="54"/>
      <c r="H5" s="7"/>
    </row>
    <row r="6" spans="2:9" x14ac:dyDescent="0.25">
      <c r="B6" s="2"/>
      <c r="C6" s="54"/>
      <c r="D6" s="54"/>
      <c r="E6" s="4"/>
      <c r="F6" s="54"/>
      <c r="G6" s="54"/>
      <c r="H6" s="7"/>
    </row>
    <row r="7" spans="2:9" x14ac:dyDescent="0.25">
      <c r="B7" s="2"/>
      <c r="C7" s="4"/>
      <c r="D7" s="4"/>
      <c r="E7" s="4"/>
      <c r="F7" s="4"/>
      <c r="G7" s="4"/>
      <c r="H7" s="7"/>
    </row>
    <row r="8" spans="2:9" ht="36" customHeight="1" x14ac:dyDescent="0.25">
      <c r="B8" s="2"/>
      <c r="C8" s="3" t="s">
        <v>41</v>
      </c>
      <c r="D8" s="41">
        <v>3650</v>
      </c>
      <c r="E8" s="5"/>
      <c r="F8" s="3" t="s">
        <v>47</v>
      </c>
      <c r="G8" s="40" t="s">
        <v>51</v>
      </c>
      <c r="H8" s="6"/>
      <c r="I8" s="1"/>
    </row>
    <row r="9" spans="2:9" ht="15" customHeight="1" x14ac:dyDescent="0.25">
      <c r="B9" s="2"/>
      <c r="C9" s="54" t="s">
        <v>49</v>
      </c>
      <c r="D9" s="54"/>
      <c r="E9" s="4"/>
      <c r="F9" s="54" t="s">
        <v>53</v>
      </c>
      <c r="G9" s="54"/>
      <c r="H9" s="7"/>
    </row>
    <row r="10" spans="2:9" x14ac:dyDescent="0.25">
      <c r="B10" s="2"/>
      <c r="C10" s="54"/>
      <c r="D10" s="54"/>
      <c r="E10" s="4"/>
      <c r="F10" s="54"/>
      <c r="G10" s="54"/>
      <c r="H10" s="7"/>
    </row>
    <row r="11" spans="2:9" x14ac:dyDescent="0.25">
      <c r="B11" s="2"/>
      <c r="C11" s="4"/>
      <c r="D11" s="4"/>
      <c r="E11" s="4"/>
      <c r="F11" s="4"/>
      <c r="G11" s="4"/>
      <c r="H11" s="7"/>
    </row>
    <row r="12" spans="2:9" ht="36" customHeight="1" x14ac:dyDescent="0.25">
      <c r="B12" s="2"/>
      <c r="C12" s="3" t="s">
        <v>40</v>
      </c>
      <c r="D12" s="42" t="s">
        <v>24</v>
      </c>
      <c r="E12" s="5"/>
      <c r="F12" s="14" t="s">
        <v>76</v>
      </c>
      <c r="G12" s="40" t="s">
        <v>1</v>
      </c>
      <c r="H12" s="6"/>
      <c r="I12" s="1"/>
    </row>
    <row r="13" spans="2:9" ht="15" customHeight="1" x14ac:dyDescent="0.25">
      <c r="B13" s="2"/>
      <c r="C13" s="54" t="s">
        <v>57</v>
      </c>
      <c r="D13" s="54"/>
      <c r="E13" s="4"/>
      <c r="F13" s="54" t="s">
        <v>75</v>
      </c>
      <c r="G13" s="54"/>
      <c r="H13" s="7"/>
    </row>
    <row r="14" spans="2:9" x14ac:dyDescent="0.25">
      <c r="B14" s="2"/>
      <c r="C14" s="54"/>
      <c r="D14" s="54"/>
      <c r="E14" s="4"/>
      <c r="F14" s="54"/>
      <c r="G14" s="54"/>
      <c r="H14" s="7"/>
    </row>
    <row r="15" spans="2:9" x14ac:dyDescent="0.25">
      <c r="B15" s="2"/>
      <c r="C15" s="4"/>
      <c r="D15" s="4"/>
      <c r="E15" s="4"/>
      <c r="F15" s="4"/>
      <c r="G15" s="4"/>
      <c r="H15" s="7"/>
    </row>
    <row r="16" spans="2:9" ht="36" customHeight="1" x14ac:dyDescent="0.25">
      <c r="B16" s="2"/>
      <c r="C16" s="14" t="s">
        <v>42</v>
      </c>
      <c r="D16" s="43">
        <v>6</v>
      </c>
      <c r="E16" s="5"/>
      <c r="F16" s="4"/>
      <c r="G16" s="4"/>
      <c r="H16" s="6"/>
      <c r="I16" s="1"/>
    </row>
    <row r="17" spans="2:9" ht="15" customHeight="1" x14ac:dyDescent="0.25">
      <c r="B17" s="2"/>
      <c r="C17" s="54" t="s">
        <v>54</v>
      </c>
      <c r="D17" s="54"/>
      <c r="E17" s="4"/>
      <c r="F17" s="4"/>
      <c r="G17" s="4"/>
      <c r="H17" s="7"/>
    </row>
    <row r="18" spans="2:9" x14ac:dyDescent="0.25">
      <c r="B18" s="2"/>
      <c r="C18" s="54"/>
      <c r="D18" s="54"/>
      <c r="E18" s="4"/>
      <c r="F18" s="4"/>
      <c r="G18" s="4"/>
      <c r="H18" s="7"/>
    </row>
    <row r="19" spans="2:9" ht="15.75" thickBot="1" x14ac:dyDescent="0.3">
      <c r="B19" s="20"/>
      <c r="C19" s="21"/>
      <c r="D19" s="21"/>
      <c r="E19" s="21"/>
      <c r="F19" s="21"/>
      <c r="G19" s="21"/>
      <c r="H19" s="22"/>
    </row>
    <row r="20" spans="2:9" ht="36" customHeight="1" x14ac:dyDescent="0.25">
      <c r="B20" s="15"/>
      <c r="C20" s="17"/>
      <c r="D20" s="17"/>
      <c r="E20" s="17"/>
      <c r="F20" s="17"/>
      <c r="G20" s="17"/>
      <c r="H20" s="24"/>
      <c r="I20" s="1"/>
    </row>
    <row r="21" spans="2:9" ht="36" customHeight="1" x14ac:dyDescent="0.25">
      <c r="B21" s="2"/>
      <c r="C21" s="56" t="s">
        <v>4</v>
      </c>
      <c r="D21" s="56"/>
      <c r="E21" s="14"/>
      <c r="F21" s="23" t="str">
        <f>IF(COUNTA(D4,D8,D12,D16,G4,G8,G12)=7,(ROUND((d!E32+d!E33*D4/1000000+d!E34*D8+d!E35*VLOOKUP($D$12,d!$C$45:$D$61,2,0)+d!E36*D16+d!E38*IF(G4="Да",1,0)+d!E39*IF(G8="Биржевые",1,0)+d!E40*IF(G12="Да",1,0)),2)-1&amp;" - "&amp;ROUND((d!E32+d!E33*D4/1000000+d!E34*D8+d!E35*VLOOKUP($D$12,d!$C$45:$D$61,2,0)+d!E36*D16+d!E38*IF(G4="Да",1,0)+d!E39*IF(G8="Биржевые",1,0)+d!E40*IF(G12="Да",1,0)),2)+1&amp;"%"),"Заполните пустые ячейки")</f>
        <v>8,45 - 10,45%</v>
      </c>
      <c r="H21" s="7"/>
    </row>
    <row r="22" spans="2:9" ht="15" customHeight="1" x14ac:dyDescent="0.25">
      <c r="B22" s="2"/>
      <c r="C22" s="54" t="str">
        <f>IF(F21="","Введите значения в поля выше","Ориентировочная процентная ставка для обозначенных параметров выпуска")</f>
        <v>Ориентировочная процентная ставка для обозначенных параметров выпуска</v>
      </c>
      <c r="D22" s="54"/>
      <c r="E22" s="27"/>
      <c r="F22" s="54"/>
      <c r="G22" s="54"/>
      <c r="H22" s="7"/>
    </row>
    <row r="23" spans="2:9" x14ac:dyDescent="0.25">
      <c r="B23" s="2"/>
      <c r="C23" s="54"/>
      <c r="D23" s="54"/>
      <c r="E23" s="27"/>
      <c r="F23" s="54"/>
      <c r="G23" s="54"/>
      <c r="H23" s="7"/>
    </row>
    <row r="24" spans="2:9" ht="15.75" thickBot="1" x14ac:dyDescent="0.3">
      <c r="B24" s="20"/>
      <c r="C24" s="21"/>
      <c r="D24" s="21"/>
      <c r="E24" s="21"/>
      <c r="F24" s="21"/>
      <c r="G24" s="21"/>
      <c r="H24" s="22"/>
    </row>
    <row r="25" spans="2:9" x14ac:dyDescent="0.25">
      <c r="B25" s="2"/>
      <c r="C25" s="28"/>
      <c r="D25" s="28"/>
      <c r="E25" s="28"/>
      <c r="F25" s="28"/>
      <c r="G25" s="28"/>
      <c r="H25" s="7"/>
    </row>
    <row r="26" spans="2:9" ht="36" customHeight="1" x14ac:dyDescent="0.25">
      <c r="B26" s="2"/>
      <c r="C26" s="57" t="s">
        <v>72</v>
      </c>
      <c r="D26" s="57"/>
      <c r="E26" s="28"/>
      <c r="F26" s="44">
        <v>3.5000000000000003E-2</v>
      </c>
      <c r="G26" s="28"/>
      <c r="H26" s="7"/>
    </row>
    <row r="27" spans="2:9" ht="15" customHeight="1" x14ac:dyDescent="0.25">
      <c r="B27" s="2"/>
      <c r="C27" s="55" t="s">
        <v>73</v>
      </c>
      <c r="D27" s="55"/>
      <c r="E27" s="28"/>
      <c r="F27" s="28"/>
      <c r="G27" s="28"/>
      <c r="H27" s="7"/>
    </row>
    <row r="28" spans="2:9" x14ac:dyDescent="0.25">
      <c r="B28" s="2"/>
      <c r="C28" s="55"/>
      <c r="D28" s="55"/>
      <c r="E28" s="28"/>
      <c r="F28" s="28"/>
      <c r="G28" s="28"/>
      <c r="H28" s="7"/>
    </row>
    <row r="29" spans="2:9" ht="15.75" thickBot="1" x14ac:dyDescent="0.3">
      <c r="B29" s="20"/>
      <c r="C29" s="21"/>
      <c r="D29" s="21"/>
      <c r="E29" s="21"/>
      <c r="F29" s="21"/>
      <c r="G29" s="21"/>
      <c r="H29" s="22"/>
    </row>
    <row r="30" spans="2:9" x14ac:dyDescent="0.25">
      <c r="B30" s="2"/>
      <c r="C30" s="28"/>
      <c r="D30" s="28"/>
      <c r="E30" s="28"/>
      <c r="F30" s="28"/>
      <c r="G30" s="28"/>
      <c r="H30" s="7"/>
    </row>
    <row r="31" spans="2:9" ht="36" customHeight="1" x14ac:dyDescent="0.25">
      <c r="B31" s="2"/>
      <c r="C31" s="56" t="s">
        <v>74</v>
      </c>
      <c r="D31" s="56"/>
      <c r="E31" s="14"/>
      <c r="F31" s="23" t="str">
        <f>IF(COUNTA(D4,D8,D12,D16,G4,G8,G12)=7,(ROUND((d!E32+d!E33*D4/1000000+d!E34*D8+d!E35*VLOOKUP($D$12,d!$C$45:$D$61,2,0)+d!E36*D16+d!E38*IF(G4="Да",1,0)+d!E39*IF(G8="Биржевые",1,0)+d!E40*IF(G12="Да",1,0)+(F26*365/D8*100)),2)-1&amp;" - "&amp;ROUND((d!E32+d!E33*D4/1000000+d!E34*D8+d!E35*VLOOKUP($D$12,d!$C$45:$D$61,2,0)+d!E36*D16+d!E38*IF(G4="Да",1,0)+d!E39*IF(G8="Биржевые",1,0)+d!E40*IF(G12="Да",1,0)+(F26*365/D8*100)),2)+1&amp;"%"),"Заполните пустые ячейки")</f>
        <v>8,8 - 10,8%</v>
      </c>
      <c r="H31" s="7"/>
    </row>
    <row r="32" spans="2:9" ht="18" customHeight="1" x14ac:dyDescent="0.25">
      <c r="B32" s="2"/>
      <c r="C32" s="55"/>
      <c r="D32" s="55"/>
      <c r="E32" s="28"/>
      <c r="F32" s="28"/>
      <c r="G32" s="28"/>
      <c r="H32" s="7"/>
    </row>
    <row r="33" spans="2:8" ht="15.75" thickBot="1" x14ac:dyDescent="0.3">
      <c r="B33" s="20"/>
      <c r="C33" s="21"/>
      <c r="D33" s="21"/>
      <c r="E33" s="21"/>
      <c r="F33" s="21"/>
      <c r="G33" s="21"/>
      <c r="H33" s="22"/>
    </row>
    <row r="34" spans="2:8" x14ac:dyDescent="0.25">
      <c r="B34" s="8"/>
      <c r="C34" s="9"/>
      <c r="D34" s="9"/>
      <c r="E34" s="9"/>
      <c r="F34" s="9"/>
      <c r="G34" s="9"/>
      <c r="H34" s="10"/>
    </row>
    <row r="35" spans="2:8" ht="15.75" thickBot="1" x14ac:dyDescent="0.3">
      <c r="B35" s="11"/>
      <c r="C35" s="12"/>
      <c r="D35" s="12"/>
      <c r="E35" s="12"/>
      <c r="F35" s="12"/>
      <c r="G35" s="12"/>
      <c r="H35" s="13"/>
    </row>
    <row r="40" spans="2:8" x14ac:dyDescent="0.25">
      <c r="G40" s="26"/>
    </row>
    <row r="41" spans="2:8" ht="37.5" customHeight="1" x14ac:dyDescent="0.25"/>
    <row r="44" spans="2:8" ht="37.5" customHeight="1" x14ac:dyDescent="0.25"/>
  </sheetData>
  <sheetProtection password="CC19" sheet="1" objects="1" scenarios="1" selectLockedCells="1"/>
  <mergeCells count="16">
    <mergeCell ref="C32:D32"/>
    <mergeCell ref="C22:D23"/>
    <mergeCell ref="F22:G23"/>
    <mergeCell ref="C21:D21"/>
    <mergeCell ref="C26:D26"/>
    <mergeCell ref="C27:D28"/>
    <mergeCell ref="C31:D31"/>
    <mergeCell ref="B2:E2"/>
    <mergeCell ref="F2:H2"/>
    <mergeCell ref="F5:G6"/>
    <mergeCell ref="F9:G10"/>
    <mergeCell ref="C17:D18"/>
    <mergeCell ref="F13:G14"/>
    <mergeCell ref="C13:D14"/>
    <mergeCell ref="C9:D10"/>
    <mergeCell ref="C5:D6"/>
  </mergeCells>
  <pageMargins left="0.7" right="0.7" top="0.75" bottom="0.75" header="0.3" footer="0.3"/>
  <pageSetup paperSize="9" scale="6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d!$F$26:$G$26</xm:f>
          </x14:formula1>
          <xm:sqref>G12</xm:sqref>
        </x14:dataValidation>
        <x14:dataValidation type="list" allowBlank="1" showInputMessage="1" showErrorMessage="1">
          <x14:formula1>
            <xm:f>d!$C$45:$C$61</xm:f>
          </x14:formula1>
          <xm:sqref>D12</xm:sqref>
        </x14:dataValidation>
        <x14:dataValidation type="list" allowBlank="1" showInputMessage="1" showErrorMessage="1">
          <x14:formula1>
            <xm:f>d!$F$18:$G$18</xm:f>
          </x14:formula1>
          <xm:sqref>G4</xm:sqref>
        </x14:dataValidation>
        <x14:dataValidation type="list" allowBlank="1" showInputMessage="1" showErrorMessage="1">
          <x14:formula1>
            <xm:f>d!$F$22:$G$22</xm:f>
          </x14:formula1>
          <xm:sqref>G8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3"/>
  <sheetViews>
    <sheetView showGridLines="0" topLeftCell="A37" zoomScale="60" zoomScaleNormal="60" workbookViewId="0">
      <selection activeCell="E44" sqref="E44:F45"/>
    </sheetView>
  </sheetViews>
  <sheetFormatPr defaultRowHeight="15" x14ac:dyDescent="0.25"/>
  <cols>
    <col min="1" max="1" width="12.140625" style="29" customWidth="1"/>
    <col min="2" max="2" width="14.85546875" style="30" customWidth="1"/>
    <col min="3" max="3" width="15.28515625" style="30" customWidth="1"/>
    <col min="4" max="4" width="27.85546875" style="30" customWidth="1"/>
    <col min="5" max="5" width="35.85546875" style="30" customWidth="1"/>
    <col min="6" max="6" width="51.28515625" style="30" customWidth="1"/>
    <col min="7" max="7" width="35.85546875" style="30" customWidth="1"/>
    <col min="8" max="8" width="9.140625" style="48" customWidth="1"/>
    <col min="9" max="10" width="9.140625" style="48"/>
    <col min="11" max="13" width="9.140625" style="49"/>
  </cols>
  <sheetData>
    <row r="2" spans="1:8" ht="60" customHeight="1" x14ac:dyDescent="0.25">
      <c r="B2" s="58" t="s">
        <v>2</v>
      </c>
      <c r="C2" s="30" t="s">
        <v>56</v>
      </c>
      <c r="E2" s="31"/>
      <c r="F2" s="31"/>
      <c r="G2" s="32"/>
    </row>
    <row r="3" spans="1:8" ht="15" customHeight="1" x14ac:dyDescent="0.25">
      <c r="A3" s="33"/>
      <c r="B3" s="58"/>
      <c r="C3" s="30" t="s">
        <v>3</v>
      </c>
      <c r="D3" s="34" t="s">
        <v>55</v>
      </c>
      <c r="E3" s="34"/>
      <c r="F3" s="34"/>
      <c r="G3" s="34"/>
      <c r="H3" s="47"/>
    </row>
    <row r="4" spans="1:8" ht="36" customHeight="1" x14ac:dyDescent="0.25">
      <c r="A4" s="33"/>
      <c r="B4" s="45"/>
    </row>
    <row r="5" spans="1:8" ht="15" customHeight="1" x14ac:dyDescent="0.25">
      <c r="B5" s="45"/>
    </row>
    <row r="6" spans="1:8" x14ac:dyDescent="0.25">
      <c r="B6" s="58" t="s">
        <v>40</v>
      </c>
      <c r="C6" s="30" t="s">
        <v>56</v>
      </c>
      <c r="D6" s="30">
        <v>12</v>
      </c>
    </row>
    <row r="7" spans="1:8" x14ac:dyDescent="0.25">
      <c r="B7" s="58"/>
      <c r="C7" s="30" t="s">
        <v>3</v>
      </c>
      <c r="D7" s="34" t="s">
        <v>58</v>
      </c>
      <c r="E7" s="34"/>
      <c r="F7" s="34"/>
      <c r="G7" s="34"/>
    </row>
    <row r="8" spans="1:8" ht="36" customHeight="1" x14ac:dyDescent="0.25">
      <c r="A8" s="33"/>
      <c r="B8" s="45"/>
    </row>
    <row r="9" spans="1:8" ht="15" customHeight="1" x14ac:dyDescent="0.25">
      <c r="B9" s="45"/>
    </row>
    <row r="10" spans="1:8" x14ac:dyDescent="0.25">
      <c r="B10" s="58" t="s">
        <v>41</v>
      </c>
      <c r="C10" s="30" t="s">
        <v>56</v>
      </c>
    </row>
    <row r="11" spans="1:8" x14ac:dyDescent="0.25">
      <c r="B11" s="58"/>
      <c r="C11" s="30" t="s">
        <v>3</v>
      </c>
      <c r="D11" s="34" t="s">
        <v>49</v>
      </c>
    </row>
    <row r="12" spans="1:8" ht="36" customHeight="1" x14ac:dyDescent="0.25">
      <c r="A12" s="33"/>
      <c r="B12" s="45"/>
      <c r="D12" s="35"/>
      <c r="E12" s="35"/>
      <c r="F12" s="35"/>
      <c r="G12" s="35"/>
    </row>
    <row r="13" spans="1:8" ht="15" customHeight="1" x14ac:dyDescent="0.25">
      <c r="B13" s="45"/>
    </row>
    <row r="14" spans="1:8" x14ac:dyDescent="0.25">
      <c r="B14" s="58" t="s">
        <v>42</v>
      </c>
      <c r="C14" s="30" t="s">
        <v>56</v>
      </c>
    </row>
    <row r="15" spans="1:8" x14ac:dyDescent="0.25">
      <c r="B15" s="58"/>
      <c r="C15" s="30" t="s">
        <v>3</v>
      </c>
      <c r="D15" s="34" t="s">
        <v>54</v>
      </c>
    </row>
    <row r="16" spans="1:8" ht="36" customHeight="1" x14ac:dyDescent="0.25">
      <c r="A16" s="33"/>
      <c r="B16" s="45"/>
    </row>
    <row r="17" spans="1:7" ht="15" customHeight="1" x14ac:dyDescent="0.25">
      <c r="B17" s="45"/>
      <c r="E17" s="31"/>
      <c r="F17" s="31"/>
      <c r="G17" s="32"/>
    </row>
    <row r="18" spans="1:7" x14ac:dyDescent="0.25">
      <c r="B18" s="58" t="s">
        <v>0</v>
      </c>
      <c r="C18" s="30" t="s">
        <v>56</v>
      </c>
      <c r="F18" s="30" t="s">
        <v>48</v>
      </c>
      <c r="G18" s="30" t="s">
        <v>1</v>
      </c>
    </row>
    <row r="19" spans="1:7" x14ac:dyDescent="0.25">
      <c r="B19" s="58"/>
      <c r="C19" s="30" t="s">
        <v>3</v>
      </c>
      <c r="D19" s="34" t="s">
        <v>50</v>
      </c>
    </row>
    <row r="20" spans="1:7" ht="36" customHeight="1" x14ac:dyDescent="0.25">
      <c r="A20" s="33"/>
      <c r="B20" s="45"/>
    </row>
    <row r="21" spans="1:7" ht="36" customHeight="1" x14ac:dyDescent="0.25">
      <c r="B21" s="45"/>
    </row>
    <row r="22" spans="1:7" ht="15" customHeight="1" x14ac:dyDescent="0.25">
      <c r="B22" s="58" t="s">
        <v>47</v>
      </c>
      <c r="C22" s="30" t="s">
        <v>56</v>
      </c>
      <c r="F22" s="30" t="s">
        <v>51</v>
      </c>
      <c r="G22" s="30" t="s">
        <v>52</v>
      </c>
    </row>
    <row r="23" spans="1:7" x14ac:dyDescent="0.25">
      <c r="B23" s="58"/>
      <c r="C23" s="30" t="s">
        <v>3</v>
      </c>
      <c r="D23" s="34" t="s">
        <v>53</v>
      </c>
    </row>
    <row r="24" spans="1:7" x14ac:dyDescent="0.25">
      <c r="B24" s="45"/>
    </row>
    <row r="25" spans="1:7" x14ac:dyDescent="0.25">
      <c r="B25" s="45"/>
    </row>
    <row r="26" spans="1:7" ht="36" customHeight="1" x14ac:dyDescent="0.25">
      <c r="B26" s="58" t="s">
        <v>63</v>
      </c>
      <c r="C26" s="30" t="s">
        <v>56</v>
      </c>
      <c r="F26" s="30" t="s">
        <v>48</v>
      </c>
      <c r="G26" s="30" t="s">
        <v>1</v>
      </c>
    </row>
    <row r="27" spans="1:7" ht="15" customHeight="1" x14ac:dyDescent="0.25">
      <c r="B27" s="58"/>
      <c r="C27" s="30" t="s">
        <v>3</v>
      </c>
      <c r="D27" s="34" t="s">
        <v>62</v>
      </c>
    </row>
    <row r="31" spans="1:7" ht="36" customHeight="1" x14ac:dyDescent="0.25">
      <c r="B31" s="45"/>
      <c r="C31" s="35"/>
      <c r="D31" s="35" t="s">
        <v>21</v>
      </c>
      <c r="E31" s="35" t="s">
        <v>71</v>
      </c>
      <c r="F31" s="35" t="s">
        <v>20</v>
      </c>
    </row>
    <row r="32" spans="1:7" ht="18" customHeight="1" x14ac:dyDescent="0.25">
      <c r="C32" s="35"/>
      <c r="D32" s="46" t="s">
        <v>12</v>
      </c>
      <c r="E32" s="35">
        <v>9.2409999999999997</v>
      </c>
      <c r="F32" s="35"/>
      <c r="G32" s="29"/>
    </row>
    <row r="33" spans="3:7" x14ac:dyDescent="0.25">
      <c r="C33" s="35" t="s">
        <v>14</v>
      </c>
      <c r="D33" s="35" t="s">
        <v>6</v>
      </c>
      <c r="E33" s="35">
        <v>-1.032E-4</v>
      </c>
      <c r="F33" s="35"/>
      <c r="G33" s="29"/>
    </row>
    <row r="34" spans="3:7" x14ac:dyDescent="0.25">
      <c r="C34" s="35" t="s">
        <v>13</v>
      </c>
      <c r="D34" s="35" t="s">
        <v>7</v>
      </c>
      <c r="E34" s="35">
        <v>-2.7E-4</v>
      </c>
      <c r="F34" s="35"/>
      <c r="G34" s="29"/>
    </row>
    <row r="35" spans="3:7" x14ac:dyDescent="0.25">
      <c r="C35" s="35" t="s">
        <v>15</v>
      </c>
      <c r="D35" s="35" t="s">
        <v>8</v>
      </c>
      <c r="E35" s="35">
        <v>-0.21460000000000001</v>
      </c>
      <c r="F35" s="35"/>
      <c r="G35" s="29"/>
    </row>
    <row r="36" spans="3:7" x14ac:dyDescent="0.25">
      <c r="C36" s="35" t="s">
        <v>16</v>
      </c>
      <c r="D36" s="35" t="s">
        <v>22</v>
      </c>
      <c r="E36" s="35">
        <v>0.54869999999999997</v>
      </c>
      <c r="F36" s="35"/>
      <c r="G36" s="29"/>
    </row>
    <row r="37" spans="3:7" x14ac:dyDescent="0.25">
      <c r="C37" s="35"/>
      <c r="D37" s="35" t="s">
        <v>9</v>
      </c>
      <c r="E37" s="35"/>
      <c r="F37" s="35"/>
      <c r="G37" s="29"/>
    </row>
    <row r="38" spans="3:7" x14ac:dyDescent="0.25">
      <c r="C38" s="35" t="s">
        <v>17</v>
      </c>
      <c r="D38" s="35" t="s">
        <v>10</v>
      </c>
      <c r="E38" s="35">
        <v>1.3380000000000001</v>
      </c>
      <c r="F38" s="35" t="s">
        <v>19</v>
      </c>
      <c r="G38" s="29"/>
    </row>
    <row r="39" spans="3:7" x14ac:dyDescent="0.25">
      <c r="C39" s="35" t="s">
        <v>18</v>
      </c>
      <c r="D39" s="35" t="s">
        <v>11</v>
      </c>
      <c r="E39" s="35">
        <v>-1.284</v>
      </c>
      <c r="F39" s="35" t="s">
        <v>65</v>
      </c>
      <c r="G39" s="29"/>
    </row>
    <row r="40" spans="3:7" x14ac:dyDescent="0.25">
      <c r="C40" s="35" t="s">
        <v>60</v>
      </c>
      <c r="D40" s="35" t="s">
        <v>61</v>
      </c>
      <c r="E40" s="35">
        <v>4.3700000000000003E-2</v>
      </c>
      <c r="F40" s="35" t="s">
        <v>64</v>
      </c>
    </row>
    <row r="41" spans="3:7" ht="37.5" customHeight="1" x14ac:dyDescent="0.25">
      <c r="C41" s="35"/>
      <c r="D41" s="35"/>
      <c r="E41" s="35"/>
      <c r="F41" s="35"/>
    </row>
    <row r="42" spans="3:7" x14ac:dyDescent="0.25">
      <c r="C42" s="35"/>
      <c r="D42" s="35"/>
      <c r="E42" s="35"/>
      <c r="F42" s="35"/>
    </row>
    <row r="43" spans="3:7" x14ac:dyDescent="0.25">
      <c r="C43" s="35"/>
      <c r="D43" s="35"/>
      <c r="E43" s="35"/>
      <c r="F43" s="35"/>
    </row>
    <row r="44" spans="3:7" ht="37.5" customHeight="1" x14ac:dyDescent="0.25">
      <c r="C44" s="60" t="s">
        <v>23</v>
      </c>
      <c r="D44" s="60"/>
      <c r="E44" s="59" t="s">
        <v>66</v>
      </c>
      <c r="F44" s="59"/>
    </row>
    <row r="45" spans="3:7" x14ac:dyDescent="0.25">
      <c r="C45" s="35" t="s">
        <v>24</v>
      </c>
      <c r="D45" s="35">
        <v>10</v>
      </c>
      <c r="E45" s="35" t="s">
        <v>2</v>
      </c>
      <c r="F45" s="35" t="s">
        <v>67</v>
      </c>
    </row>
    <row r="46" spans="3:7" ht="29.25" x14ac:dyDescent="0.25">
      <c r="C46" s="35" t="s">
        <v>25</v>
      </c>
      <c r="D46" s="35">
        <v>9</v>
      </c>
      <c r="E46" s="36" t="s">
        <v>40</v>
      </c>
      <c r="F46" s="37" t="s">
        <v>68</v>
      </c>
    </row>
    <row r="47" spans="3:7" x14ac:dyDescent="0.25">
      <c r="C47" s="35" t="s">
        <v>26</v>
      </c>
      <c r="D47" s="35">
        <v>8</v>
      </c>
      <c r="E47" s="36" t="s">
        <v>41</v>
      </c>
      <c r="F47" s="35" t="s">
        <v>44</v>
      </c>
    </row>
    <row r="48" spans="3:7" x14ac:dyDescent="0.25">
      <c r="C48" s="35" t="s">
        <v>27</v>
      </c>
      <c r="D48" s="35">
        <v>7</v>
      </c>
      <c r="E48" s="36" t="s">
        <v>42</v>
      </c>
      <c r="F48" s="35" t="s">
        <v>69</v>
      </c>
    </row>
    <row r="49" spans="3:7" x14ac:dyDescent="0.25">
      <c r="C49" s="35" t="s">
        <v>28</v>
      </c>
      <c r="D49" s="35">
        <v>6</v>
      </c>
      <c r="E49" s="36" t="s">
        <v>43</v>
      </c>
      <c r="F49" s="35" t="s">
        <v>46</v>
      </c>
    </row>
    <row r="50" spans="3:7" ht="29.25" x14ac:dyDescent="0.25">
      <c r="C50" s="35" t="s">
        <v>29</v>
      </c>
      <c r="D50" s="35">
        <v>5</v>
      </c>
      <c r="E50" s="36" t="s">
        <v>47</v>
      </c>
      <c r="F50" s="37" t="s">
        <v>45</v>
      </c>
    </row>
    <row r="51" spans="3:7" x14ac:dyDescent="0.25">
      <c r="C51" s="35" t="s">
        <v>30</v>
      </c>
      <c r="D51" s="35">
        <v>4</v>
      </c>
      <c r="E51" s="36" t="s">
        <v>63</v>
      </c>
      <c r="F51" s="35" t="s">
        <v>46</v>
      </c>
    </row>
    <row r="52" spans="3:7" x14ac:dyDescent="0.25">
      <c r="C52" s="35" t="s">
        <v>31</v>
      </c>
      <c r="D52" s="35">
        <v>3</v>
      </c>
      <c r="E52" s="35" t="s">
        <v>4</v>
      </c>
      <c r="F52" s="35" t="s">
        <v>70</v>
      </c>
    </row>
    <row r="53" spans="3:7" x14ac:dyDescent="0.25">
      <c r="C53" s="35" t="s">
        <v>32</v>
      </c>
      <c r="D53" s="35">
        <v>2</v>
      </c>
      <c r="E53" s="35"/>
      <c r="F53" s="38"/>
    </row>
    <row r="54" spans="3:7" x14ac:dyDescent="0.25">
      <c r="C54" s="35" t="s">
        <v>33</v>
      </c>
      <c r="D54" s="35">
        <v>1</v>
      </c>
      <c r="E54" s="35"/>
      <c r="F54" s="35"/>
      <c r="G54" s="29"/>
    </row>
    <row r="55" spans="3:7" x14ac:dyDescent="0.25">
      <c r="C55" s="35" t="s">
        <v>34</v>
      </c>
      <c r="D55" s="35">
        <v>0</v>
      </c>
      <c r="E55" s="35"/>
      <c r="F55" s="35"/>
    </row>
    <row r="56" spans="3:7" x14ac:dyDescent="0.25">
      <c r="C56" s="35" t="s">
        <v>35</v>
      </c>
      <c r="D56" s="35">
        <v>0</v>
      </c>
      <c r="E56" s="35"/>
      <c r="F56" s="35"/>
    </row>
    <row r="57" spans="3:7" x14ac:dyDescent="0.25">
      <c r="C57" s="35" t="s">
        <v>36</v>
      </c>
      <c r="D57" s="35">
        <v>0</v>
      </c>
      <c r="E57" s="35"/>
      <c r="F57" s="35"/>
    </row>
    <row r="58" spans="3:7" x14ac:dyDescent="0.25">
      <c r="C58" s="35" t="s">
        <v>37</v>
      </c>
      <c r="D58" s="35">
        <v>0</v>
      </c>
      <c r="E58" s="35"/>
      <c r="F58" s="35"/>
    </row>
    <row r="59" spans="3:7" x14ac:dyDescent="0.25">
      <c r="C59" s="35" t="s">
        <v>38</v>
      </c>
      <c r="D59" s="35">
        <v>0</v>
      </c>
      <c r="E59" s="35"/>
      <c r="F59" s="35"/>
    </row>
    <row r="60" spans="3:7" x14ac:dyDescent="0.25">
      <c r="C60" s="35" t="s">
        <v>39</v>
      </c>
      <c r="D60" s="35">
        <v>0</v>
      </c>
      <c r="E60" s="35"/>
      <c r="F60" s="35"/>
    </row>
    <row r="61" spans="3:7" x14ac:dyDescent="0.25">
      <c r="C61" s="35" t="s">
        <v>59</v>
      </c>
      <c r="D61" s="35">
        <v>0</v>
      </c>
      <c r="E61" s="35"/>
      <c r="F61" s="35"/>
    </row>
    <row r="62" spans="3:7" x14ac:dyDescent="0.25">
      <c r="C62" s="35"/>
      <c r="D62" s="35"/>
      <c r="E62" s="35"/>
      <c r="F62" s="35"/>
    </row>
    <row r="63" spans="3:7" x14ac:dyDescent="0.25">
      <c r="C63" s="35"/>
      <c r="D63" s="35"/>
      <c r="E63" s="35"/>
      <c r="F63" s="35"/>
    </row>
  </sheetData>
  <mergeCells count="9">
    <mergeCell ref="B10:B11"/>
    <mergeCell ref="B14:B15"/>
    <mergeCell ref="B2:B3"/>
    <mergeCell ref="B6:B7"/>
    <mergeCell ref="E44:F44"/>
    <mergeCell ref="B26:B27"/>
    <mergeCell ref="C44:D44"/>
    <mergeCell ref="B18:B19"/>
    <mergeCell ref="B22:B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</vt:lpstr>
      <vt:lpstr>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В. Чернышов</dc:creator>
  <cp:lastModifiedBy>Частухина Татьяна Васильевна</cp:lastModifiedBy>
  <dcterms:created xsi:type="dcterms:W3CDTF">2018-08-02T12:35:47Z</dcterms:created>
  <dcterms:modified xsi:type="dcterms:W3CDTF">2020-06-04T13:50:53Z</dcterms:modified>
</cp:coreProperties>
</file>